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CUENTA PUBLICA 2022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EAI!$A$1:$H$49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F39" i="4" l="1"/>
  <c r="H38" i="4"/>
  <c r="H37" i="4" s="1"/>
  <c r="E38" i="4"/>
  <c r="E37" i="4" s="1"/>
  <c r="G37" i="4"/>
  <c r="G39" i="4" s="1"/>
  <c r="F37" i="4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31" i="4" l="1"/>
  <c r="E16" i="4"/>
  <c r="H16" i="4"/>
  <c r="E39" i="4"/>
  <c r="E21" i="4"/>
  <c r="H21" i="4"/>
  <c r="H31" i="4"/>
  <c r="H39" i="4" s="1"/>
</calcChain>
</file>

<file path=xl/sharedStrings.xml><?xml version="1.0" encoding="utf-8"?>
<sst xmlns="http://schemas.openxmlformats.org/spreadsheetml/2006/main" count="105" uniqueCount="57">
  <si>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</si>
  <si>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</si>
  <si>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</si>
  <si>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</si>
  <si>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</si>
  <si>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</si>
  <si>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</si>
  <si>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</si>
  <si>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</si>
  <si>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</si>
  <si>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</si>
  <si>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</si>
  <si>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</si>
  <si>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</si>
  <si>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</si>
  <si>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</si>
  <si>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</si>
  <si>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</si>
  <si>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</si>
  <si>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</si>
  <si>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</si>
  <si>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</si>
  <si>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</si>
  <si>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</si>
  <si>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</si>
  <si>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</si>
  <si>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</si>
  <si>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</si>
  <si>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</si>
  <si>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</si>
  <si>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</si>
  <si>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</si>
  <si>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</si>
  <si>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</si>
  <si>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</si>
  <si>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</si>
  <si>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</si>
  <si>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</si>
  <si>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</si>
  <si>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</si>
  <si>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</si>
  <si>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</si>
  <si>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</si>
  <si>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</si>
  <si>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</si>
  <si>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</si>
  <si>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</si>
  <si>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</si>
  <si>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</si>
  <si>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</si>
  <si>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Analítico de Ingresos
Del 1 de Enero al 31 de Diciembre de 2022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</si>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</sst>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7" fillId="0" borderId="0" xfId="9" applyFont="1" applyAlignment="1" applyProtection="1">
      <alignment vertical="top" wrapText="1"/>
      <protection locked="0"/>
    </xf>
    <xf numFmtId="0" fontId="7" fillId="0" borderId="0" xfId="9" applyFont="1" applyBorder="1" applyAlignment="1" applyProtection="1">
      <alignment horizontal="left" vertical="top" wrapText="1" indent="2"/>
      <protection locked="0"/>
    </xf>
    <xf numFmtId="4" fontId="7" fillId="0" borderId="0" xfId="9" applyNumberFormat="1" applyFont="1" applyAlignment="1" applyProtection="1">
      <alignment vertical="top"/>
      <protection locked="0"/>
    </xf>
    <xf numFmtId="0" fontId="3" fillId="0" borderId="0" xfId="0" applyFont="1"/>
    <xf numFmtId="0" fontId="7" fillId="0" borderId="0" xfId="9" applyFont="1" applyAlignment="1" applyProtection="1">
      <alignment horizontal="left" vertical="top" wrapText="1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showGridLines="0" tabSelected="1" zoomScaleNormal="100" workbookViewId="0">
      <selection sqref="A1:H49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5" t="s">
        <v>50</v>
      </c>
      <c r="B1" s="56"/>
      <c r="C1" s="56"/>
      <c r="D1" s="56"/>
      <c r="E1" s="56"/>
      <c r="F1" s="56"/>
      <c r="G1" s="56"/>
      <c r="H1" s="57"/>
    </row>
    <row r="2" spans="1:9" s="3" customFormat="1" x14ac:dyDescent="0.2">
      <c r="A2" s="58" t="s">
        <v>14</v>
      </c>
      <c r="B2" s="59"/>
      <c r="C2" s="56" t="s">
        <v>22</v>
      </c>
      <c r="D2" s="56"/>
      <c r="E2" s="56"/>
      <c r="F2" s="56"/>
      <c r="G2" s="56"/>
      <c r="H2" s="64" t="s">
        <v>19</v>
      </c>
    </row>
    <row r="3" spans="1:9" s="1" customFormat="1" ht="24.95" customHeight="1" x14ac:dyDescent="0.2">
      <c r="A3" s="60"/>
      <c r="B3" s="61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5"/>
    </row>
    <row r="4" spans="1:9" s="1" customFormat="1" x14ac:dyDescent="0.2">
      <c r="A4" s="62"/>
      <c r="B4" s="63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161.63</v>
      </c>
      <c r="D9" s="22">
        <v>307</v>
      </c>
      <c r="E9" s="22">
        <f t="shared" si="0"/>
        <v>468.63</v>
      </c>
      <c r="F9" s="22">
        <v>436.11</v>
      </c>
      <c r="G9" s="22">
        <v>436.11</v>
      </c>
      <c r="H9" s="22">
        <f t="shared" si="1"/>
        <v>274.48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2482778.0299999998</v>
      </c>
      <c r="D11" s="22">
        <v>345291.41</v>
      </c>
      <c r="E11" s="22">
        <f t="shared" si="2"/>
        <v>2828069.44</v>
      </c>
      <c r="F11" s="22">
        <v>3087067.72</v>
      </c>
      <c r="G11" s="22">
        <v>3087067.72</v>
      </c>
      <c r="H11" s="22">
        <f t="shared" si="3"/>
        <v>604289.69000000041</v>
      </c>
      <c r="I11" s="45" t="s">
        <v>42</v>
      </c>
    </row>
    <row r="12" spans="1:9" ht="22.5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2.5" x14ac:dyDescent="0.2">
      <c r="A13" s="40"/>
      <c r="B13" s="43" t="s">
        <v>26</v>
      </c>
      <c r="C13" s="22">
        <v>14540013</v>
      </c>
      <c r="D13" s="22">
        <v>242922.6</v>
      </c>
      <c r="E13" s="22">
        <f t="shared" si="2"/>
        <v>14782935.6</v>
      </c>
      <c r="F13" s="22">
        <v>14782935.6</v>
      </c>
      <c r="G13" s="22">
        <v>14782935.6</v>
      </c>
      <c r="H13" s="22">
        <f t="shared" si="3"/>
        <v>242922.59999999963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481705.94</v>
      </c>
      <c r="E14" s="22">
        <f t="shared" ref="E14" si="4">C14+D14</f>
        <v>481705.94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17022952.66</v>
      </c>
      <c r="D16" s="23">
        <f t="shared" ref="D16:H16" si="6">SUM(D5:D14)</f>
        <v>1070226.95</v>
      </c>
      <c r="E16" s="23">
        <f t="shared" si="6"/>
        <v>18093179.609999999</v>
      </c>
      <c r="F16" s="23">
        <f t="shared" si="6"/>
        <v>17870439.43</v>
      </c>
      <c r="G16" s="11">
        <f t="shared" si="6"/>
        <v>17870439.43</v>
      </c>
      <c r="H16" s="12">
        <f t="shared" si="6"/>
        <v>847486.77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6" t="s">
        <v>23</v>
      </c>
      <c r="B18" s="67"/>
      <c r="C18" s="56" t="s">
        <v>22</v>
      </c>
      <c r="D18" s="56"/>
      <c r="E18" s="56"/>
      <c r="F18" s="56"/>
      <c r="G18" s="56"/>
      <c r="H18" s="64" t="s">
        <v>19</v>
      </c>
      <c r="I18" s="45" t="s">
        <v>46</v>
      </c>
    </row>
    <row r="19" spans="1:9" ht="22.5" x14ac:dyDescent="0.2">
      <c r="A19" s="68"/>
      <c r="B19" s="69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5"/>
      <c r="I19" s="45" t="s">
        <v>46</v>
      </c>
    </row>
    <row r="20" spans="1:9" x14ac:dyDescent="0.2">
      <c r="A20" s="70"/>
      <c r="B20" s="71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53" t="s">
        <v>48</v>
      </c>
      <c r="B31" s="54"/>
      <c r="C31" s="26">
        <f t="shared" ref="C31:H31" si="14">SUM(C32:C35)</f>
        <v>17022952.66</v>
      </c>
      <c r="D31" s="26">
        <f t="shared" si="14"/>
        <v>588521.01</v>
      </c>
      <c r="E31" s="26">
        <f t="shared" si="14"/>
        <v>17611473.669999998</v>
      </c>
      <c r="F31" s="26">
        <f t="shared" si="14"/>
        <v>17870439.43</v>
      </c>
      <c r="G31" s="26">
        <f t="shared" si="14"/>
        <v>17870439.43</v>
      </c>
      <c r="H31" s="26">
        <f t="shared" si="14"/>
        <v>847486.77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161.63</v>
      </c>
      <c r="D33" s="25">
        <v>307</v>
      </c>
      <c r="E33" s="25">
        <f>C33+D33</f>
        <v>468.63</v>
      </c>
      <c r="F33" s="25">
        <v>436.11</v>
      </c>
      <c r="G33" s="25">
        <v>436.11</v>
      </c>
      <c r="H33" s="25">
        <f t="shared" ref="H33:H34" si="15">G33-C33</f>
        <v>274.48</v>
      </c>
      <c r="I33" s="45" t="s">
        <v>40</v>
      </c>
    </row>
    <row r="34" spans="1:9" x14ac:dyDescent="0.2">
      <c r="A34" s="16"/>
      <c r="B34" s="17" t="s">
        <v>32</v>
      </c>
      <c r="C34" s="25">
        <v>2482778.0299999998</v>
      </c>
      <c r="D34" s="25">
        <v>345291.41</v>
      </c>
      <c r="E34" s="25">
        <f>C34+D34</f>
        <v>2828069.44</v>
      </c>
      <c r="F34" s="25">
        <v>3087067.72</v>
      </c>
      <c r="G34" s="25">
        <v>3087067.72</v>
      </c>
      <c r="H34" s="25">
        <f t="shared" si="15"/>
        <v>604289.69000000041</v>
      </c>
      <c r="I34" s="45" t="s">
        <v>42</v>
      </c>
    </row>
    <row r="35" spans="1:9" ht="22.5" x14ac:dyDescent="0.2">
      <c r="A35" s="16"/>
      <c r="B35" s="17" t="s">
        <v>26</v>
      </c>
      <c r="C35" s="25">
        <v>14540013</v>
      </c>
      <c r="D35" s="25">
        <v>242922.6</v>
      </c>
      <c r="E35" s="25">
        <f>C35+D35</f>
        <v>14782935.6</v>
      </c>
      <c r="F35" s="25">
        <v>14782935.6</v>
      </c>
      <c r="G35" s="25">
        <v>14782935.6</v>
      </c>
      <c r="H35" s="25">
        <f t="shared" ref="H35" si="16">G35-C35</f>
        <v>242922.59999999963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481705.94</v>
      </c>
      <c r="E37" s="26">
        <f t="shared" si="17"/>
        <v>481705.94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481705.94</v>
      </c>
      <c r="E38" s="25">
        <f>C38+D38</f>
        <v>481705.94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17022952.66</v>
      </c>
      <c r="D39" s="23">
        <f t="shared" ref="D39:H39" si="18">SUM(D37+D31+D21)</f>
        <v>1070226.95</v>
      </c>
      <c r="E39" s="23">
        <f t="shared" si="18"/>
        <v>18093179.609999999</v>
      </c>
      <c r="F39" s="23">
        <f t="shared" si="18"/>
        <v>17870439.43</v>
      </c>
      <c r="G39" s="23">
        <f t="shared" si="18"/>
        <v>17870439.43</v>
      </c>
      <c r="H39" s="12">
        <f t="shared" si="18"/>
        <v>847486.77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46" t="s">
        <v>49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52" t="s">
        <v>36</v>
      </c>
      <c r="C44" s="52"/>
      <c r="D44" s="52"/>
      <c r="E44" s="52"/>
      <c r="F44" s="52"/>
      <c r="G44" s="52"/>
      <c r="H44" s="52"/>
    </row>
    <row r="47" spans="1:9" x14ac:dyDescent="0.2">
      <c r="B47" s="47" t="s">
        <v>51</v>
      </c>
      <c r="C47" s="51" t="s">
        <v>52</v>
      </c>
      <c r="D47" s="51"/>
    </row>
    <row r="48" spans="1:9" x14ac:dyDescent="0.2">
      <c r="B48" s="48" t="s">
        <v>53</v>
      </c>
      <c r="C48" s="49" t="s">
        <v>54</v>
      </c>
      <c r="D48" s="50"/>
    </row>
    <row r="49" spans="2:4" x14ac:dyDescent="0.2">
      <c r="B49" s="47" t="s">
        <v>55</v>
      </c>
      <c r="C49" s="49" t="s">
        <v>56</v>
      </c>
      <c r="D49" s="50"/>
    </row>
  </sheetData>
  <sheetProtection formatCells="0" formatColumns="0" formatRows="0" insertRows="0" autoFilter="0"/>
  <mergeCells count="10">
    <mergeCell ref="C47:D47"/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1.1023622047244095" right="0.70866141732283472" top="0.35433070866141736" bottom="0.74803149606299213" header="0.31496062992125984" footer="0.31496062992125984"/>
  <pageSetup paperSize="9" scale="78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2023-02-21T19:30:32Z</cp:lastPrinted>
  <dcterms:created xsi:type="dcterms:W3CDTF">2012-12-11T20:48:19Z</dcterms:created>
  <dcterms:modified xsi:type="dcterms:W3CDTF">2023-02-21T19:30:35Z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